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2038453082fa4f8/Dokumenty/arch2023/VO/Rychnov n_K^J Na Drahách - VO/"/>
    </mc:Choice>
  </mc:AlternateContent>
  <xr:revisionPtr revIDLastSave="12" documentId="8_{58A82BA9-CF54-4138-9B5B-EF692744AAED}" xr6:coauthVersionLast="47" xr6:coauthVersionMax="47" xr10:uidLastSave="{8D26572B-AC9B-4DF7-B2CC-D7CDC6535E9F}"/>
  <bookViews>
    <workbookView xWindow="22932" yWindow="5112" windowWidth="23256" windowHeight="13176" xr2:uid="{00000000-000D-0000-FFFF-FFFF00000000}"/>
  </bookViews>
  <sheets>
    <sheet name="Titulní list rozpočtu" sheetId="1" r:id="rId1"/>
    <sheet name="Rekapitulace" sheetId="2" r:id="rId2"/>
    <sheet name="Položky všech ceníků" sheetId="3" r:id="rId3"/>
  </sheets>
  <definedNames>
    <definedName name="_xlnm.Print_Titles" localSheetId="2">'Položky všech ceníků'!$1:$7</definedName>
    <definedName name="_xlnm.Print_Titles" localSheetId="0">'Titulní list rozpočtu'!$1:$7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3" l="1"/>
  <c r="G44" i="3"/>
  <c r="G43" i="3"/>
  <c r="G42" i="3"/>
  <c r="G41" i="3"/>
  <c r="G46" i="3" s="1"/>
  <c r="D13" i="2" s="1"/>
  <c r="G32" i="3"/>
  <c r="G31" i="3"/>
  <c r="G30" i="3"/>
  <c r="G29" i="3"/>
  <c r="G28" i="3"/>
  <c r="G13" i="3"/>
  <c r="D11" i="2" s="1"/>
  <c r="G19" i="3"/>
  <c r="G18" i="3"/>
  <c r="G17" i="3"/>
  <c r="G15" i="3"/>
  <c r="G12" i="3"/>
  <c r="D14" i="2" l="1"/>
  <c r="G33" i="3"/>
  <c r="D17" i="2" s="1"/>
  <c r="D18" i="2" s="1"/>
  <c r="G20" i="3"/>
  <c r="D12" i="2" s="1"/>
  <c r="D20" i="2" l="1"/>
</calcChain>
</file>

<file path=xl/sharedStrings.xml><?xml version="1.0" encoding="utf-8"?>
<sst xmlns="http://schemas.openxmlformats.org/spreadsheetml/2006/main" count="152" uniqueCount="99">
  <si>
    <r>
      <rPr>
        <b/>
        <sz val="16"/>
        <color rgb="FFFF0000"/>
        <rFont val="Arial"/>
        <family val="2"/>
        <charset val="238"/>
      </rPr>
      <t>Sollertia spol. s r.o.</t>
    </r>
  </si>
  <si>
    <t>Lipová 93, 541 01 Trutnov, tel./fax 499 814 092, mobil 604 973 681</t>
  </si>
  <si>
    <t>e-mail: podlipny@sollertia.cz, web: www.sollertia.cz</t>
  </si>
  <si>
    <t xml:space="preserve">zpracováno programem OCEP </t>
  </si>
  <si>
    <t>Zakázka číslo:</t>
  </si>
  <si>
    <t>47/23-II</t>
  </si>
  <si>
    <t>Název:</t>
  </si>
  <si>
    <t/>
  </si>
  <si>
    <t>Investor:</t>
  </si>
  <si>
    <t xml:space="preserve">Město Rychnov nad Kněžnou, </t>
  </si>
  <si>
    <t>Havlíčkova čp. 136,  Rychnov nad Kněžnou</t>
  </si>
  <si>
    <t>vypracoval:</t>
  </si>
  <si>
    <t>Lukáš Jirásek</t>
  </si>
  <si>
    <t>e-mail:</t>
  </si>
  <si>
    <t>telefon:</t>
  </si>
  <si>
    <t>dne:</t>
  </si>
  <si>
    <t>03.02.2024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</si>
  <si>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</si>
  <si>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</si>
  <si>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</si>
  <si>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</si>
  <si>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</si>
  <si>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</si>
  <si>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</si>
  <si>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2.</t>
  </si>
  <si>
    <t>3.</t>
  </si>
  <si>
    <t>4.</t>
  </si>
  <si>
    <t>CELKEM URN</t>
  </si>
  <si>
    <t>Σ</t>
  </si>
  <si>
    <t>REKAPITULACE CELKEM</t>
  </si>
  <si>
    <t>800-741 - Elektroinstalace - silnoproud</t>
  </si>
  <si>
    <t>Poř.č.</t>
  </si>
  <si>
    <t>Číslo pol.</t>
  </si>
  <si>
    <t>Cena/jedn. [Kč]</t>
  </si>
  <si>
    <t>Množství</t>
  </si>
  <si>
    <t>Jedn.</t>
  </si>
  <si>
    <t>Celkem [Kč]</t>
  </si>
  <si>
    <t>741373003</t>
  </si>
  <si>
    <t>Demontáž svítidlo výbojkové průmyslové stropní na sloupek parkový (pro opětovnou montáž)</t>
  </si>
  <si>
    <t>6,00</t>
  </si>
  <si>
    <t>ks</t>
  </si>
  <si>
    <t>741130001</t>
  </si>
  <si>
    <t>Ukončení vodič izolovaný do 2,5mm2 v rozváděči nebo na přístroji</t>
  </si>
  <si>
    <t>18,00</t>
  </si>
  <si>
    <t>741322041</t>
  </si>
  <si>
    <t>Montáž svítidlo výbojkové průmyslové stropní na sloupek parkový</t>
  </si>
  <si>
    <t>741810001</t>
  </si>
  <si>
    <t>Celková prohlídka elektrického rozvodu a zařízení do 100 000,- Kč</t>
  </si>
  <si>
    <t>1,00</t>
  </si>
  <si>
    <t>Ostatní a vedlejší náklady</t>
  </si>
  <si>
    <t>00001</t>
  </si>
  <si>
    <t>Poplatek za recyklaci svítidla</t>
  </si>
  <si>
    <t>00002</t>
  </si>
  <si>
    <t>Dokumentace skutečného provedení stavby</t>
  </si>
  <si>
    <t>00003</t>
  </si>
  <si>
    <t>Náklady na dopravu</t>
  </si>
  <si>
    <t>00004</t>
  </si>
  <si>
    <t>Koordinace prací s investorem a dodavatelem stavby</t>
  </si>
  <si>
    <t>00005</t>
  </si>
  <si>
    <t>Komplexní zkoušky, vč. vypracování harmonogramu</t>
  </si>
  <si>
    <t>Materiály</t>
  </si>
  <si>
    <t>01001</t>
  </si>
  <si>
    <t>48001</t>
  </si>
  <si>
    <t>Svítidlo veřejného osvětlení - zdroj LED 27 W, sv. tok zdroje 3700 lm, sv. tok svítidla 3293 lm, 2700° K, optika DM10, náklon 5°</t>
  </si>
  <si>
    <t>48003</t>
  </si>
  <si>
    <t>Svítidlo veřejného osvětlení - zdroj LED 29 W, sv. tok zdroje 4000 lm, sv. tok svítidla 3505 lm, 2700° K, optika DM50, náklon 5°</t>
  </si>
  <si>
    <t>48004</t>
  </si>
  <si>
    <t>Svítidlo veřejného osvětlení - zdroj LED 8.5 W, sv. tok zdroje 1100 lm, sv. tok svítidla 994 lm, 2700° K, optika DN09, náklon 0°</t>
  </si>
  <si>
    <t>48005</t>
  </si>
  <si>
    <t>Svítidlo veřejného osvětlení - zdroj LED 27 W, sv. tok zdroje 3700 lm, sv. tok svítidla 3307 lm, 2700° K, optika DW10, náklon 10°</t>
  </si>
  <si>
    <t>Sollertia spol. s r.o.</t>
  </si>
  <si>
    <t>3*6</t>
  </si>
  <si>
    <t>Elektroinstalace - silnoproud demontáže celkem:</t>
  </si>
  <si>
    <t>Elektroinstalace - silnoproud montáže celkem:</t>
  </si>
  <si>
    <t>Ostatní a vedlejší náklady celkem:</t>
  </si>
  <si>
    <t>Materiály celkem:</t>
  </si>
  <si>
    <t>Lipová 93, 541 01 Trutnov, tel./fax 499 814092, mobil 604 973681</t>
  </si>
  <si>
    <t xml:space="preserve">Zpracováno programem firmy SELPO Broumy, tel. 603 525768 </t>
  </si>
  <si>
    <t>B.</t>
  </si>
  <si>
    <t>OSTATNÍ A VEDLEJŠÍ NÁKLADY</t>
  </si>
  <si>
    <t>CELKEM OSTATNÍ A VEDLEJŠÍ NÁKLADY</t>
  </si>
  <si>
    <t>800-741 - Elektroinstalace - silnoproud - demontáže</t>
  </si>
  <si>
    <t>800-741 - Elektroinstalace - silnoproud - montáže</t>
  </si>
  <si>
    <t>jirasek@sollertia.cz</t>
  </si>
  <si>
    <t>Výkresová dokumentace :</t>
  </si>
  <si>
    <t>Situace veřejného osvětlení</t>
  </si>
  <si>
    <t>Schéma veřejného osvětlení</t>
  </si>
  <si>
    <t>Vzorový příčný řez se sestavou svítidla</t>
  </si>
  <si>
    <t>Výkres stožáru se svítidlem</t>
  </si>
  <si>
    <t>C.1.3.2</t>
  </si>
  <si>
    <t>C.1.3.3</t>
  </si>
  <si>
    <t>C.1.3.4</t>
  </si>
  <si>
    <t>C.1.3.5</t>
  </si>
  <si>
    <t>SO 401 Veřejné osvětlení - II. etapa</t>
  </si>
  <si>
    <t>SOUPIS PRACÍ</t>
  </si>
  <si>
    <t>Soupis prací dle projektové dokumentace DUR+DSP+DPS z 9.2023</t>
  </si>
  <si>
    <t>Přepěťová ochrana na DIN lištu, typ 1+2, zapojení 1+1</t>
  </si>
  <si>
    <t>Montáž svodiče bleskových proudů nn typ 1 jednopólových impulzní proud do 35 kA se zapojením vodičů</t>
  </si>
  <si>
    <t>Rychnov nad Kněžnou - rekonstrukce ulice Na Drahách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</si>
</sst>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[$-10405]#,##0.00;\-#,##0.00"/>
    <numFmt numFmtId="165" formatCode="#,##0.00\ &quot;Kč&quot;"/>
  </numFmts>
  <fonts count="1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.2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</font>
    <font>
      <b/>
      <sz val="8.2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76">
    <xf numFmtId="0" fontId="2" fillId="0" borderId="0" xfId="0" applyFont="1"/>
    <xf numFmtId="0" fontId="4" fillId="0" borderId="0" xfId="1" applyFont="1" applyAlignment="1">
      <alignment horizontal="center" vertical="top" wrapText="1" readingOrder="1"/>
    </xf>
    <xf numFmtId="0" fontId="2" fillId="0" borderId="1" xfId="1" applyFont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3" borderId="0" xfId="1" applyFont="1" applyFill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8" fillId="0" borderId="10" xfId="1" applyFont="1" applyBorder="1" applyAlignment="1">
      <alignment vertical="top" wrapText="1" readingOrder="1"/>
    </xf>
    <xf numFmtId="0" fontId="8" fillId="0" borderId="10" xfId="1" applyFont="1" applyBorder="1" applyAlignment="1">
      <alignment vertical="center" wrapText="1" readingOrder="1"/>
    </xf>
    <xf numFmtId="0" fontId="9" fillId="0" borderId="0" xfId="1" applyFont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9" fillId="0" borderId="10" xfId="1" applyFont="1" applyBorder="1" applyAlignment="1">
      <alignment vertical="center" wrapText="1" readingOrder="1"/>
    </xf>
    <xf numFmtId="164" fontId="9" fillId="0" borderId="10" xfId="1" applyNumberFormat="1" applyFont="1" applyBorder="1" applyAlignment="1">
      <alignment horizontal="right" vertical="center" wrapText="1" readingOrder="1"/>
    </xf>
    <xf numFmtId="0" fontId="2" fillId="0" borderId="0" xfId="0" applyFont="1" applyAlignment="1">
      <alignment vertical="center"/>
    </xf>
    <xf numFmtId="0" fontId="9" fillId="0" borderId="11" xfId="1" applyFont="1" applyBorder="1" applyAlignment="1">
      <alignment vertical="center" wrapText="1" readingOrder="1"/>
    </xf>
    <xf numFmtId="0" fontId="11" fillId="0" borderId="0" xfId="1" applyFont="1" applyAlignment="1">
      <alignment vertical="center" wrapText="1" readingOrder="1"/>
    </xf>
    <xf numFmtId="0" fontId="12" fillId="0" borderId="0" xfId="1" applyFont="1" applyAlignment="1">
      <alignment vertical="center" wrapText="1" readingOrder="1"/>
    </xf>
    <xf numFmtId="0" fontId="9" fillId="0" borderId="12" xfId="1" applyFont="1" applyBorder="1" applyAlignment="1">
      <alignment vertical="center" wrapText="1" readingOrder="1"/>
    </xf>
    <xf numFmtId="0" fontId="8" fillId="0" borderId="0" xfId="1" applyFont="1" applyAlignment="1">
      <alignment horizontal="right" vertical="center" wrapText="1" readingOrder="1"/>
    </xf>
    <xf numFmtId="0" fontId="2" fillId="0" borderId="0" xfId="1" applyFont="1" applyAlignment="1">
      <alignment vertical="center" wrapText="1"/>
    </xf>
    <xf numFmtId="0" fontId="2" fillId="0" borderId="11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165" fontId="16" fillId="0" borderId="10" xfId="1" applyNumberFormat="1" applyFont="1" applyBorder="1" applyAlignment="1">
      <alignment vertical="center" wrapText="1"/>
    </xf>
    <xf numFmtId="0" fontId="8" fillId="0" borderId="0" xfId="1" applyFont="1" applyAlignment="1">
      <alignment vertical="center" wrapText="1" readingOrder="1"/>
    </xf>
    <xf numFmtId="0" fontId="2" fillId="0" borderId="13" xfId="0" applyFont="1" applyBorder="1"/>
    <xf numFmtId="0" fontId="17" fillId="0" borderId="0" xfId="0" applyFont="1" applyAlignment="1">
      <alignment horizontal="right"/>
    </xf>
    <xf numFmtId="0" fontId="18" fillId="0" borderId="9" xfId="1" applyFont="1" applyBorder="1" applyAlignment="1">
      <alignment horizontal="right" vertical="center" wrapText="1" readingOrder="1"/>
    </xf>
    <xf numFmtId="0" fontId="18" fillId="0" borderId="9" xfId="1" applyFont="1" applyBorder="1" applyAlignment="1">
      <alignment vertical="center" wrapText="1" readingOrder="1"/>
    </xf>
    <xf numFmtId="0" fontId="18" fillId="0" borderId="14" xfId="1" applyFont="1" applyBorder="1" applyAlignment="1">
      <alignment horizontal="right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right" vertical="center" wrapText="1" readingOrder="1"/>
    </xf>
    <xf numFmtId="165" fontId="8" fillId="0" borderId="0" xfId="1" applyNumberFormat="1" applyFont="1" applyAlignment="1">
      <alignment horizontal="right" vertical="center" wrapText="1" readingOrder="1"/>
    </xf>
    <xf numFmtId="7" fontId="9" fillId="0" borderId="0" xfId="1" applyNumberFormat="1" applyFont="1" applyAlignment="1">
      <alignment horizontal="right" vertical="center" wrapText="1" readingOrder="1"/>
    </xf>
    <xf numFmtId="165" fontId="9" fillId="0" borderId="0" xfId="1" applyNumberFormat="1" applyFont="1" applyAlignment="1">
      <alignment horizontal="right" vertical="center" wrapText="1" readingOrder="1"/>
    </xf>
    <xf numFmtId="0" fontId="9" fillId="0" borderId="15" xfId="1" applyFont="1" applyBorder="1" applyAlignment="1">
      <alignment horizontal="right" vertical="center" wrapText="1" readingOrder="1"/>
    </xf>
    <xf numFmtId="0" fontId="9" fillId="0" borderId="15" xfId="1" applyFont="1" applyBorder="1" applyAlignment="1">
      <alignment vertical="center" wrapText="1" readingOrder="1"/>
    </xf>
    <xf numFmtId="165" fontId="9" fillId="0" borderId="15" xfId="1" applyNumberFormat="1" applyFont="1" applyBorder="1" applyAlignment="1">
      <alignment horizontal="right" vertical="center" wrapText="1" readingOrder="1"/>
    </xf>
    <xf numFmtId="0" fontId="8" fillId="0" borderId="0" xfId="1" applyFont="1" applyAlignment="1">
      <alignment horizontal="left" vertical="center" wrapText="1" readingOrder="1"/>
    </xf>
    <xf numFmtId="7" fontId="8" fillId="0" borderId="0" xfId="1" applyNumberFormat="1" applyFont="1" applyAlignment="1">
      <alignment horizontal="right" vertical="center" wrapText="1" readingOrder="1"/>
    </xf>
    <xf numFmtId="7" fontId="9" fillId="0" borderId="15" xfId="1" applyNumberFormat="1" applyFont="1" applyBorder="1" applyAlignment="1">
      <alignment horizontal="right" vertical="center" wrapText="1" readingOrder="1"/>
    </xf>
    <xf numFmtId="0" fontId="8" fillId="0" borderId="16" xfId="1" applyFont="1" applyBorder="1" applyAlignment="1">
      <alignment horizontal="left" vertical="center" wrapText="1" readingOrder="1"/>
    </xf>
    <xf numFmtId="0" fontId="8" fillId="0" borderId="16" xfId="1" applyFont="1" applyBorder="1" applyAlignment="1">
      <alignment vertical="center" wrapText="1" readingOrder="1"/>
    </xf>
    <xf numFmtId="0" fontId="8" fillId="0" borderId="16" xfId="1" applyFont="1" applyBorder="1" applyAlignment="1">
      <alignment horizontal="right" vertical="center" wrapText="1" readingOrder="1"/>
    </xf>
    <xf numFmtId="7" fontId="8" fillId="0" borderId="16" xfId="1" applyNumberFormat="1" applyFont="1" applyBorder="1" applyAlignment="1">
      <alignment horizontal="right" vertical="center" wrapText="1" readingOrder="1"/>
    </xf>
    <xf numFmtId="0" fontId="2" fillId="5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3" xfId="1" applyFont="1" applyFill="1" applyBorder="1" applyAlignment="1">
      <alignment vertical="top" wrapText="1"/>
    </xf>
    <xf numFmtId="0" fontId="2" fillId="5" borderId="4" xfId="1" applyFont="1" applyFill="1" applyBorder="1" applyAlignment="1">
      <alignment vertical="top" wrapText="1"/>
    </xf>
    <xf numFmtId="0" fontId="2" fillId="5" borderId="0" xfId="1" applyFont="1" applyFill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" fillId="5" borderId="5" xfId="1" applyFont="1" applyFill="1" applyBorder="1" applyAlignment="1">
      <alignment vertical="top" wrapText="1"/>
    </xf>
    <xf numFmtId="0" fontId="2" fillId="5" borderId="6" xfId="1" applyFont="1" applyFill="1" applyBorder="1" applyAlignment="1">
      <alignment vertical="top" wrapText="1"/>
    </xf>
    <xf numFmtId="0" fontId="2" fillId="5" borderId="7" xfId="1" applyFont="1" applyFill="1" applyBorder="1" applyAlignment="1">
      <alignment vertical="top" wrapText="1"/>
    </xf>
    <xf numFmtId="0" fontId="2" fillId="5" borderId="8" xfId="1" applyFont="1" applyFill="1" applyBorder="1" applyAlignment="1">
      <alignment vertical="top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vertical="top"/>
    </xf>
    <xf numFmtId="0" fontId="3" fillId="0" borderId="0" xfId="1" applyFont="1" applyAlignment="1">
      <alignment horizontal="center" vertical="top" wrapText="1" readingOrder="1"/>
    </xf>
    <xf numFmtId="0" fontId="2" fillId="0" borderId="0" xfId="0" applyFont="1"/>
    <xf numFmtId="0" fontId="4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right" vertical="top" wrapText="1" readingOrder="1"/>
    </xf>
    <xf numFmtId="0" fontId="6" fillId="5" borderId="0" xfId="1" applyFont="1" applyFill="1" applyAlignment="1">
      <alignment horizontal="right" vertical="top" wrapText="1" readingOrder="1"/>
    </xf>
    <xf numFmtId="0" fontId="2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 readingOrder="1"/>
    </xf>
    <xf numFmtId="0" fontId="8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3" fontId="8" fillId="0" borderId="0" xfId="1" applyNumberFormat="1" applyFont="1" applyAlignment="1">
      <alignment horizontal="left" vertical="top" wrapText="1" readingOrder="1"/>
    </xf>
    <xf numFmtId="0" fontId="2" fillId="0" borderId="0" xfId="0" applyFont="1" applyAlignment="1">
      <alignment horizontal="left"/>
    </xf>
    <xf numFmtId="0" fontId="8" fillId="0" borderId="0" xfId="1" applyFont="1" applyAlignment="1">
      <alignment vertical="top" wrapText="1" readingOrder="1"/>
    </xf>
    <xf numFmtId="0" fontId="7" fillId="5" borderId="0" xfId="1" applyFont="1" applyFill="1" applyAlignment="1">
      <alignment horizontal="left" vertical="top" wrapText="1" readingOrder="1"/>
    </xf>
    <xf numFmtId="0" fontId="17" fillId="0" borderId="13" xfId="0" applyFont="1" applyBorder="1" applyAlignment="1">
      <alignment horizontal="right"/>
    </xf>
    <xf numFmtId="0" fontId="10" fillId="4" borderId="0" xfId="1" applyFont="1" applyFill="1" applyAlignment="1">
      <alignment horizontal="center" vertical="top" wrapText="1" readingOrder="1"/>
    </xf>
    <xf numFmtId="0" fontId="16" fillId="0" borderId="10" xfId="1" applyFont="1" applyBorder="1" applyAlignment="1">
      <alignment horizontal="right" vertical="center" wrapText="1"/>
    </xf>
    <xf numFmtId="0" fontId="15" fillId="0" borderId="0" xfId="0" applyFont="1" applyAlignment="1">
      <alignment horizontal="right"/>
    </xf>
    <xf numFmtId="0" fontId="2" fillId="4" borderId="0" xfId="0" applyFont="1" applyFill="1"/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3">
    <cellStyle name="Normal" xfId="1" xr:uid="{00000000-0005-0000-0000-000000000000}"/>
    <cellStyle name="Normální" xfId="0" builtinId="0"/>
    <cellStyle name="Normální 2" xfId="2" xr:uid="{A97230DF-3C57-4310-B96A-7B9566908C6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tabSelected="1" workbookViewId="0">
      <pane ySplit="7" topLeftCell="A8" activePane="bottomLeft" state="frozen"/>
      <selection pane="bottomLeft" activeCell="G13" sqref="G13:P13"/>
    </sheetView>
  </sheetViews>
  <sheetFormatPr defaultRowHeight="15" x14ac:dyDescent="0.25"/>
  <cols>
    <col min="1" max="2" width="0.5703125" customWidth="1"/>
    <col min="3" max="3" width="1.28515625" customWidth="1"/>
    <col min="4" max="4" width="8.7109375" customWidth="1"/>
    <col min="5" max="5" width="3.7109375" customWidth="1"/>
    <col min="6" max="6" width="5.28515625" customWidth="1"/>
    <col min="7" max="7" width="2.7109375" customWidth="1"/>
    <col min="8" max="8" width="8.7109375" customWidth="1"/>
    <col min="9" max="9" width="0" hidden="1" customWidth="1"/>
    <col min="10" max="10" width="3.7109375" customWidth="1"/>
    <col min="11" max="11" width="8.7109375" customWidth="1"/>
    <col min="12" max="12" width="0" hidden="1" customWidth="1"/>
    <col min="13" max="13" width="23.28515625" customWidth="1"/>
    <col min="14" max="14" width="12.28515625" customWidth="1"/>
    <col min="15" max="15" width="8.140625" customWidth="1"/>
    <col min="16" max="16" width="9.7109375" customWidth="1"/>
    <col min="17" max="17" width="0" hidden="1" customWidth="1"/>
    <col min="18" max="18" width="1.28515625" customWidth="1"/>
    <col min="19" max="20" width="0.5703125" customWidth="1"/>
  </cols>
  <sheetData>
    <row r="1" spans="1:20" ht="19.899999999999999" customHeight="1" x14ac:dyDescent="0.25">
      <c r="K1" s="56" t="s">
        <v>0</v>
      </c>
      <c r="L1" s="57"/>
      <c r="M1" s="57"/>
    </row>
    <row r="2" spans="1:20" x14ac:dyDescent="0.25">
      <c r="F2" s="58" t="s">
        <v>1</v>
      </c>
      <c r="G2" s="57"/>
      <c r="H2" s="57"/>
      <c r="I2" s="57"/>
      <c r="J2" s="57"/>
      <c r="K2" s="57"/>
      <c r="L2" s="57"/>
      <c r="M2" s="57"/>
      <c r="N2" s="57"/>
      <c r="O2" s="57"/>
    </row>
    <row r="3" spans="1:20" x14ac:dyDescent="0.25">
      <c r="H3" s="58" t="s">
        <v>2</v>
      </c>
      <c r="I3" s="57"/>
      <c r="J3" s="57"/>
      <c r="K3" s="57"/>
      <c r="L3" s="57"/>
      <c r="M3" s="57"/>
      <c r="N3" s="57"/>
    </row>
    <row r="4" spans="1:20" ht="2.85" customHeight="1" x14ac:dyDescent="0.25"/>
    <row r="5" spans="1:20" ht="1.3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11.25" customHeight="1" x14ac:dyDescent="0.25">
      <c r="A6" s="59" t="s">
        <v>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</row>
    <row r="7" spans="1:20" ht="0" hidden="1" customHeight="1" x14ac:dyDescent="0.25"/>
    <row r="8" spans="1:20" ht="2.8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20" ht="5.65" customHeight="1" x14ac:dyDescent="0.25"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6"/>
      <c r="S9" s="4"/>
    </row>
    <row r="10" spans="1:20" ht="16.350000000000001" customHeight="1" x14ac:dyDescent="0.25">
      <c r="B10" s="47"/>
      <c r="C10" s="48"/>
      <c r="D10" s="60" t="s">
        <v>4</v>
      </c>
      <c r="E10" s="61"/>
      <c r="F10" s="61"/>
      <c r="G10" s="62" t="s">
        <v>5</v>
      </c>
      <c r="H10" s="61"/>
      <c r="I10" s="61"/>
      <c r="J10" s="61"/>
      <c r="K10" s="61"/>
      <c r="L10" s="61"/>
      <c r="M10" s="61"/>
      <c r="N10" s="61"/>
      <c r="O10" s="61"/>
      <c r="P10" s="61"/>
      <c r="Q10" s="48"/>
      <c r="R10" s="50"/>
      <c r="S10" s="4"/>
    </row>
    <row r="11" spans="1:20" ht="16.350000000000001" customHeight="1" x14ac:dyDescent="0.25">
      <c r="B11" s="47"/>
      <c r="C11" s="48"/>
      <c r="D11" s="60" t="s">
        <v>6</v>
      </c>
      <c r="E11" s="61"/>
      <c r="F11" s="61"/>
      <c r="G11" s="62" t="s">
        <v>98</v>
      </c>
      <c r="H11" s="61"/>
      <c r="I11" s="61"/>
      <c r="J11" s="61"/>
      <c r="K11" s="61"/>
      <c r="L11" s="61"/>
      <c r="M11" s="61"/>
      <c r="N11" s="61"/>
      <c r="O11" s="61"/>
      <c r="P11" s="61"/>
      <c r="Q11" s="48"/>
      <c r="R11" s="50"/>
      <c r="S11" s="4"/>
    </row>
    <row r="12" spans="1:20" ht="16.350000000000001" customHeight="1" x14ac:dyDescent="0.25">
      <c r="B12" s="47"/>
      <c r="C12" s="48"/>
      <c r="D12" s="49"/>
      <c r="E12" s="48"/>
      <c r="F12" s="48"/>
      <c r="G12" s="68" t="s">
        <v>93</v>
      </c>
      <c r="H12" s="68"/>
      <c r="I12" s="68"/>
      <c r="J12" s="68"/>
      <c r="K12" s="68"/>
      <c r="L12" s="68"/>
      <c r="M12" s="68"/>
      <c r="N12" s="68"/>
      <c r="O12" s="68"/>
      <c r="P12" s="68"/>
      <c r="Q12" s="48"/>
      <c r="R12" s="50"/>
      <c r="S12" s="4"/>
    </row>
    <row r="13" spans="1:20" ht="16.350000000000001" customHeight="1" x14ac:dyDescent="0.25">
      <c r="B13" s="47"/>
      <c r="C13" s="48"/>
      <c r="D13" s="60" t="s">
        <v>7</v>
      </c>
      <c r="E13" s="61"/>
      <c r="F13" s="61"/>
      <c r="G13" s="62" t="s">
        <v>94</v>
      </c>
      <c r="H13" s="61"/>
      <c r="I13" s="61"/>
      <c r="J13" s="61"/>
      <c r="K13" s="61"/>
      <c r="L13" s="61"/>
      <c r="M13" s="61"/>
      <c r="N13" s="61"/>
      <c r="O13" s="61"/>
      <c r="P13" s="61"/>
      <c r="Q13" s="48"/>
      <c r="R13" s="50"/>
      <c r="S13" s="4"/>
    </row>
    <row r="14" spans="1:20" ht="2.85" customHeight="1" x14ac:dyDescent="0.25"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3"/>
      <c r="S14" s="4"/>
    </row>
    <row r="15" spans="1:20" ht="0" hidden="1" customHeight="1" x14ac:dyDescent="0.2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20" ht="2.85" customHeight="1" x14ac:dyDescent="0.2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2:11" ht="17.100000000000001" customHeight="1" x14ac:dyDescent="0.25"/>
    <row r="18" spans="2:11" ht="11.45" customHeight="1" x14ac:dyDescent="0.25">
      <c r="B18" s="63" t="s">
        <v>8</v>
      </c>
      <c r="C18" s="57"/>
      <c r="D18" s="57"/>
      <c r="E18" s="64" t="s">
        <v>9</v>
      </c>
      <c r="F18" s="57"/>
      <c r="G18" s="57"/>
      <c r="H18" s="57"/>
      <c r="I18" s="57"/>
      <c r="J18" s="57"/>
      <c r="K18" s="57"/>
    </row>
    <row r="19" spans="2:11" ht="11.25" customHeight="1" x14ac:dyDescent="0.25">
      <c r="B19" s="63" t="s">
        <v>7</v>
      </c>
      <c r="C19" s="57"/>
      <c r="D19" s="57"/>
      <c r="E19" s="64" t="s">
        <v>10</v>
      </c>
      <c r="F19" s="57"/>
      <c r="G19" s="57"/>
      <c r="H19" s="57"/>
      <c r="I19" s="57"/>
      <c r="J19" s="57"/>
      <c r="K19" s="57"/>
    </row>
    <row r="20" spans="2:11" ht="0" hidden="1" customHeight="1" x14ac:dyDescent="0.25"/>
    <row r="21" spans="2:11" ht="8.4499999999999993" customHeight="1" x14ac:dyDescent="0.25"/>
    <row r="22" spans="2:11" ht="11.45" customHeight="1" x14ac:dyDescent="0.25">
      <c r="B22" s="63" t="s">
        <v>11</v>
      </c>
      <c r="C22" s="57"/>
      <c r="D22" s="57"/>
      <c r="E22" s="67" t="s">
        <v>12</v>
      </c>
      <c r="F22" s="57"/>
      <c r="G22" s="57"/>
      <c r="H22" s="57"/>
    </row>
    <row r="23" spans="2:11" ht="11.45" customHeight="1" x14ac:dyDescent="0.25">
      <c r="B23" s="63" t="s">
        <v>13</v>
      </c>
      <c r="C23" s="57"/>
      <c r="D23" s="57"/>
      <c r="E23" s="67" t="s">
        <v>83</v>
      </c>
      <c r="F23" s="57"/>
      <c r="G23" s="57"/>
      <c r="H23" s="57"/>
    </row>
    <row r="24" spans="2:11" ht="11.25" customHeight="1" x14ac:dyDescent="0.25">
      <c r="B24" s="63" t="s">
        <v>14</v>
      </c>
      <c r="C24" s="57"/>
      <c r="D24" s="57"/>
      <c r="E24" s="65">
        <v>604646542</v>
      </c>
      <c r="F24" s="66"/>
      <c r="G24" s="66"/>
      <c r="H24" s="66"/>
    </row>
    <row r="25" spans="2:11" ht="11.45" customHeight="1" x14ac:dyDescent="0.25">
      <c r="B25" s="63" t="s">
        <v>15</v>
      </c>
      <c r="C25" s="57"/>
      <c r="D25" s="57"/>
      <c r="E25" s="67" t="s">
        <v>16</v>
      </c>
      <c r="F25" s="57"/>
      <c r="G25" s="57"/>
      <c r="H25" s="57"/>
    </row>
    <row r="28" spans="2:11" x14ac:dyDescent="0.25">
      <c r="E28" s="54" t="s">
        <v>95</v>
      </c>
    </row>
    <row r="29" spans="2:11" x14ac:dyDescent="0.25">
      <c r="E29" s="54" t="s">
        <v>84</v>
      </c>
    </row>
    <row r="30" spans="2:11" x14ac:dyDescent="0.25">
      <c r="E30" s="55" t="s">
        <v>89</v>
      </c>
      <c r="G30" s="55" t="s">
        <v>85</v>
      </c>
    </row>
    <row r="31" spans="2:11" x14ac:dyDescent="0.25">
      <c r="E31" s="55" t="s">
        <v>90</v>
      </c>
      <c r="G31" s="55" t="s">
        <v>86</v>
      </c>
    </row>
    <row r="32" spans="2:11" x14ac:dyDescent="0.25">
      <c r="E32" s="55" t="s">
        <v>91</v>
      </c>
      <c r="G32" s="55" t="s">
        <v>87</v>
      </c>
    </row>
    <row r="33" spans="5:7" x14ac:dyDescent="0.25">
      <c r="E33" s="55" t="s">
        <v>92</v>
      </c>
      <c r="G33" s="55" t="s">
        <v>88</v>
      </c>
    </row>
    <row r="34" spans="5:7" x14ac:dyDescent="0.25">
      <c r="E34" s="54"/>
    </row>
    <row r="35" spans="5:7" x14ac:dyDescent="0.25">
      <c r="E35" s="54"/>
    </row>
    <row r="36" spans="5:7" x14ac:dyDescent="0.25">
      <c r="E36" s="54"/>
    </row>
  </sheetData>
  <mergeCells count="23">
    <mergeCell ref="B24:D24"/>
    <mergeCell ref="E24:H24"/>
    <mergeCell ref="B25:D25"/>
    <mergeCell ref="E25:H25"/>
    <mergeCell ref="G12:P12"/>
    <mergeCell ref="B19:D19"/>
    <mergeCell ref="E19:K19"/>
    <mergeCell ref="B22:D22"/>
    <mergeCell ref="E22:H22"/>
    <mergeCell ref="B23:D23"/>
    <mergeCell ref="E23:H23"/>
    <mergeCell ref="D11:F11"/>
    <mergeCell ref="G11:P11"/>
    <mergeCell ref="D13:F13"/>
    <mergeCell ref="G13:P13"/>
    <mergeCell ref="B18:D18"/>
    <mergeCell ref="E18:K18"/>
    <mergeCell ref="K1:M1"/>
    <mergeCell ref="F2:O2"/>
    <mergeCell ref="H3:N3"/>
    <mergeCell ref="A6:T6"/>
    <mergeCell ref="D10:F10"/>
    <mergeCell ref="G10:P10"/>
  </mergeCells>
  <hyperlinks>
    <hyperlink ref="E23" r:id="rId1" xr:uid="{4E0195B6-3BB9-4E8E-811B-146AECEDF203}"/>
  </hyperlinks>
  <pageMargins left="0.23622047244094491" right="0" top="0" bottom="0" header="0" footer="0"/>
  <pageSetup paperSize="9" orientation="portrait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workbookViewId="0">
      <selection activeCell="D14" sqref="D14"/>
    </sheetView>
  </sheetViews>
  <sheetFormatPr defaultColWidth="9" defaultRowHeight="15" x14ac:dyDescent="0.25"/>
  <cols>
    <col min="1" max="1" width="4.7109375" customWidth="1"/>
    <col min="2" max="2" width="72.42578125" customWidth="1"/>
    <col min="3" max="3" width="5.7109375" customWidth="1"/>
    <col min="4" max="4" width="12.7109375" customWidth="1"/>
  </cols>
  <sheetData>
    <row r="1" spans="1:4" ht="20.25" x14ac:dyDescent="0.25">
      <c r="A1" s="56" t="s">
        <v>0</v>
      </c>
      <c r="B1" s="56"/>
      <c r="C1" s="56"/>
      <c r="D1" s="56"/>
    </row>
    <row r="2" spans="1:4" x14ac:dyDescent="0.25">
      <c r="A2" s="58" t="s">
        <v>76</v>
      </c>
      <c r="B2" s="58"/>
      <c r="C2" s="58"/>
      <c r="D2" s="58"/>
    </row>
    <row r="3" spans="1:4" x14ac:dyDescent="0.25">
      <c r="A3" s="58" t="s">
        <v>2</v>
      </c>
      <c r="B3" s="58"/>
      <c r="C3" s="58"/>
      <c r="D3" s="58"/>
    </row>
    <row r="4" spans="1:4" ht="3" customHeight="1" x14ac:dyDescent="0.25">
      <c r="A4" s="1"/>
      <c r="B4" s="1"/>
      <c r="C4" s="1"/>
      <c r="D4" s="1"/>
    </row>
    <row r="5" spans="1:4" x14ac:dyDescent="0.25">
      <c r="A5" s="24"/>
      <c r="B5" s="69" t="s">
        <v>77</v>
      </c>
      <c r="C5" s="69"/>
      <c r="D5" s="69"/>
    </row>
    <row r="6" spans="1:4" ht="3" customHeight="1" x14ac:dyDescent="0.25">
      <c r="B6" s="25"/>
      <c r="C6" s="25"/>
      <c r="D6" s="25"/>
    </row>
    <row r="7" spans="1:4" ht="15.75" x14ac:dyDescent="0.25">
      <c r="A7" s="70" t="s">
        <v>17</v>
      </c>
      <c r="B7" s="70"/>
      <c r="C7" s="70"/>
      <c r="D7" s="70"/>
    </row>
    <row r="8" spans="1:4" ht="3" customHeight="1" x14ac:dyDescent="0.25"/>
    <row r="9" spans="1:4" s="13" customFormat="1" x14ac:dyDescent="0.25">
      <c r="A9" s="26" t="s">
        <v>18</v>
      </c>
      <c r="B9" s="27" t="s">
        <v>19</v>
      </c>
      <c r="C9" s="26"/>
      <c r="D9" s="28" t="s">
        <v>20</v>
      </c>
    </row>
    <row r="10" spans="1:4" s="13" customFormat="1" x14ac:dyDescent="0.25">
      <c r="A10" s="29" t="s">
        <v>21</v>
      </c>
      <c r="B10" s="23" t="s">
        <v>22</v>
      </c>
      <c r="C10" s="30"/>
      <c r="D10" s="31"/>
    </row>
    <row r="11" spans="1:4" s="13" customFormat="1" x14ac:dyDescent="0.25">
      <c r="A11" s="8" t="s">
        <v>23</v>
      </c>
      <c r="B11" s="9" t="s">
        <v>81</v>
      </c>
      <c r="C11" s="32"/>
      <c r="D11" s="33">
        <f>'Položky všech ceníků'!G13</f>
        <v>0</v>
      </c>
    </row>
    <row r="12" spans="1:4" s="13" customFormat="1" x14ac:dyDescent="0.25">
      <c r="A12" s="8" t="s">
        <v>24</v>
      </c>
      <c r="B12" s="9" t="s">
        <v>82</v>
      </c>
      <c r="C12" s="32"/>
      <c r="D12" s="33">
        <f>'Položky všech ceníků'!G20</f>
        <v>0</v>
      </c>
    </row>
    <row r="13" spans="1:4" s="13" customFormat="1" x14ac:dyDescent="0.25">
      <c r="A13" s="34" t="s">
        <v>25</v>
      </c>
      <c r="B13" s="35" t="s">
        <v>60</v>
      </c>
      <c r="C13" s="34"/>
      <c r="D13" s="36">
        <f>'Položky všech ceníků'!G46</f>
        <v>0</v>
      </c>
    </row>
    <row r="14" spans="1:4" s="13" customFormat="1" x14ac:dyDescent="0.25">
      <c r="A14" s="37" t="s">
        <v>7</v>
      </c>
      <c r="B14" s="23" t="s">
        <v>27</v>
      </c>
      <c r="C14" s="18"/>
      <c r="D14" s="38">
        <f>SUM(D11:D13)</f>
        <v>0</v>
      </c>
    </row>
    <row r="15" spans="1:4" s="13" customFormat="1" x14ac:dyDescent="0.25">
      <c r="A15" s="37"/>
      <c r="B15" s="23"/>
      <c r="C15" s="18"/>
      <c r="D15" s="38"/>
    </row>
    <row r="16" spans="1:4" s="13" customFormat="1" x14ac:dyDescent="0.25">
      <c r="A16" s="37" t="s">
        <v>78</v>
      </c>
      <c r="B16" s="23" t="s">
        <v>79</v>
      </c>
      <c r="C16" s="18"/>
      <c r="D16" s="38"/>
    </row>
    <row r="17" spans="1:4" s="13" customFormat="1" x14ac:dyDescent="0.25">
      <c r="A17" s="34" t="s">
        <v>26</v>
      </c>
      <c r="B17" s="35" t="s">
        <v>49</v>
      </c>
      <c r="C17" s="39"/>
      <c r="D17" s="36">
        <f>'Položky všech ceníků'!G33</f>
        <v>0</v>
      </c>
    </row>
    <row r="18" spans="1:4" s="13" customFormat="1" x14ac:dyDescent="0.25">
      <c r="A18" s="37"/>
      <c r="B18" s="23" t="s">
        <v>80</v>
      </c>
      <c r="C18" s="18"/>
      <c r="D18" s="38">
        <f>SUM(D17)</f>
        <v>0</v>
      </c>
    </row>
    <row r="19" spans="1:4" s="13" customFormat="1" x14ac:dyDescent="0.25">
      <c r="A19" s="8" t="s">
        <v>7</v>
      </c>
      <c r="B19" s="9" t="s">
        <v>7</v>
      </c>
      <c r="C19" s="8"/>
      <c r="D19" s="8" t="s">
        <v>7</v>
      </c>
    </row>
    <row r="20" spans="1:4" s="13" customFormat="1" ht="15.75" thickBot="1" x14ac:dyDescent="0.3">
      <c r="A20" s="40" t="s">
        <v>28</v>
      </c>
      <c r="B20" s="41" t="s">
        <v>29</v>
      </c>
      <c r="C20" s="42"/>
      <c r="D20" s="43">
        <f>D14+D18</f>
        <v>0</v>
      </c>
    </row>
    <row r="21" spans="1:4" s="13" customFormat="1" ht="15.75" thickTop="1" x14ac:dyDescent="0.25"/>
    <row r="22" spans="1:4" s="13" customFormat="1" x14ac:dyDescent="0.25"/>
    <row r="23" spans="1:4" s="13" customFormat="1" x14ac:dyDescent="0.25"/>
  </sheetData>
  <mergeCells count="5">
    <mergeCell ref="A1:D1"/>
    <mergeCell ref="A2:D2"/>
    <mergeCell ref="A3:D3"/>
    <mergeCell ref="B5:D5"/>
    <mergeCell ref="A7:D7"/>
  </mergeCells>
  <pageMargins left="0.39370078740157483" right="0" top="0" bottom="0" header="0" footer="0"/>
  <pageSetup paperSize="9" orientation="portrait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9"/>
  <sheetViews>
    <sheetView zoomScaleNormal="100" workbookViewId="0">
      <pane ySplit="7" topLeftCell="A18" activePane="bottomLeft" state="frozen"/>
      <selection pane="bottomLeft" activeCell="C41" sqref="C41"/>
    </sheetView>
  </sheetViews>
  <sheetFormatPr defaultRowHeight="15" x14ac:dyDescent="0.25"/>
  <cols>
    <col min="1" max="1" width="5.28515625" customWidth="1"/>
    <col min="2" max="2" width="9.7109375" customWidth="1"/>
    <col min="3" max="3" width="42" customWidth="1"/>
    <col min="4" max="4" width="13.28515625" customWidth="1"/>
    <col min="5" max="5" width="8.7109375" customWidth="1"/>
    <col min="6" max="6" width="5.5703125" customWidth="1"/>
    <col min="7" max="7" width="16" customWidth="1"/>
  </cols>
  <sheetData>
    <row r="1" spans="1:7" ht="19.899999999999999" customHeight="1" x14ac:dyDescent="0.3">
      <c r="A1" s="74" t="s">
        <v>70</v>
      </c>
      <c r="B1" s="74"/>
      <c r="C1" s="74"/>
      <c r="D1" s="74"/>
      <c r="E1" s="74"/>
      <c r="F1" s="74"/>
      <c r="G1" s="74"/>
    </row>
    <row r="2" spans="1:7" ht="15.75" x14ac:dyDescent="0.25">
      <c r="A2" s="75" t="s">
        <v>1</v>
      </c>
      <c r="B2" s="75"/>
      <c r="C2" s="75"/>
      <c r="D2" s="75"/>
      <c r="E2" s="75"/>
      <c r="F2" s="75"/>
      <c r="G2" s="75"/>
    </row>
    <row r="3" spans="1:7" ht="15.75" x14ac:dyDescent="0.25">
      <c r="A3" s="75" t="s">
        <v>2</v>
      </c>
      <c r="B3" s="75"/>
      <c r="C3" s="75"/>
      <c r="D3" s="75"/>
      <c r="E3" s="75"/>
      <c r="F3" s="75"/>
      <c r="G3" s="75"/>
    </row>
    <row r="4" spans="1:7" ht="2.85" customHeight="1" x14ac:dyDescent="0.25"/>
    <row r="5" spans="1:7" ht="1.35" customHeight="1" x14ac:dyDescent="0.25">
      <c r="A5" s="2"/>
      <c r="B5" s="2"/>
      <c r="C5" s="2"/>
      <c r="D5" s="2"/>
      <c r="E5" s="2"/>
      <c r="F5" s="2"/>
      <c r="G5" s="2"/>
    </row>
    <row r="6" spans="1:7" ht="11.25" customHeight="1" x14ac:dyDescent="0.25">
      <c r="A6" s="72" t="s">
        <v>3</v>
      </c>
      <c r="B6" s="72"/>
      <c r="C6" s="72"/>
      <c r="D6" s="72"/>
      <c r="E6" s="72"/>
      <c r="F6" s="72"/>
      <c r="G6" s="72"/>
    </row>
    <row r="7" spans="1:7" ht="0" hidden="1" customHeight="1" x14ac:dyDescent="0.25"/>
    <row r="8" spans="1:7" ht="2.85" customHeight="1" x14ac:dyDescent="0.25"/>
    <row r="9" spans="1:7" ht="17.100000000000001" customHeight="1" x14ac:dyDescent="0.25">
      <c r="A9" s="70" t="s">
        <v>30</v>
      </c>
      <c r="B9" s="73"/>
      <c r="C9" s="73"/>
      <c r="D9" s="73"/>
      <c r="E9" s="73"/>
      <c r="F9" s="73"/>
      <c r="G9" s="73"/>
    </row>
    <row r="10" spans="1:7" ht="2.85" customHeight="1" x14ac:dyDescent="0.25"/>
    <row r="11" spans="1:7" ht="11.45" customHeight="1" x14ac:dyDescent="0.25">
      <c r="A11" s="5" t="s">
        <v>31</v>
      </c>
      <c r="B11" s="6" t="s">
        <v>32</v>
      </c>
      <c r="C11" s="6" t="s">
        <v>19</v>
      </c>
      <c r="D11" s="5" t="s">
        <v>33</v>
      </c>
      <c r="E11" s="5" t="s">
        <v>34</v>
      </c>
      <c r="F11" s="6" t="s">
        <v>35</v>
      </c>
      <c r="G11" s="5" t="s">
        <v>36</v>
      </c>
    </row>
    <row r="12" spans="1:7" s="13" customFormat="1" ht="24" customHeight="1" x14ac:dyDescent="0.25">
      <c r="A12" s="8">
        <v>1</v>
      </c>
      <c r="B12" s="9" t="s">
        <v>37</v>
      </c>
      <c r="C12" s="9" t="s">
        <v>38</v>
      </c>
      <c r="D12" s="10"/>
      <c r="E12" s="8" t="s">
        <v>39</v>
      </c>
      <c r="F12" s="11" t="s">
        <v>40</v>
      </c>
      <c r="G12" s="12">
        <f>D12*E12</f>
        <v>0</v>
      </c>
    </row>
    <row r="13" spans="1:7" s="13" customFormat="1" ht="13.15" customHeight="1" x14ac:dyDescent="0.25">
      <c r="A13" s="7"/>
      <c r="B13" s="21"/>
      <c r="C13" s="71" t="s">
        <v>72</v>
      </c>
      <c r="D13" s="71"/>
      <c r="E13" s="71"/>
      <c r="F13" s="71"/>
      <c r="G13" s="22">
        <f>SUM(G12)</f>
        <v>0</v>
      </c>
    </row>
    <row r="14" spans="1:7" s="13" customFormat="1" ht="13.15" customHeight="1" x14ac:dyDescent="0.25">
      <c r="A14" s="18"/>
      <c r="B14" s="19"/>
      <c r="C14" s="19"/>
      <c r="D14" s="19"/>
      <c r="E14" s="19"/>
      <c r="F14" s="20"/>
      <c r="G14" s="20"/>
    </row>
    <row r="15" spans="1:7" s="13" customFormat="1" ht="24" customHeight="1" x14ac:dyDescent="0.25">
      <c r="A15" s="8">
        <v>2</v>
      </c>
      <c r="B15" s="9" t="s">
        <v>41</v>
      </c>
      <c r="C15" s="9" t="s">
        <v>42</v>
      </c>
      <c r="D15" s="10"/>
      <c r="E15" s="8" t="s">
        <v>43</v>
      </c>
      <c r="F15" s="9" t="s">
        <v>40</v>
      </c>
      <c r="G15" s="10">
        <f t="shared" ref="G15:G19" si="0">D15*E15</f>
        <v>0</v>
      </c>
    </row>
    <row r="16" spans="1:7" s="13" customFormat="1" ht="13.15" customHeight="1" x14ac:dyDescent="0.25">
      <c r="A16" s="15" t="s">
        <v>7</v>
      </c>
      <c r="B16" s="15" t="s">
        <v>7</v>
      </c>
      <c r="C16" s="16" t="s">
        <v>71</v>
      </c>
      <c r="D16" s="15"/>
      <c r="E16" s="15" t="s">
        <v>7</v>
      </c>
      <c r="F16" s="15" t="s">
        <v>7</v>
      </c>
      <c r="G16" s="10"/>
    </row>
    <row r="17" spans="1:7" s="13" customFormat="1" ht="36" customHeight="1" x14ac:dyDescent="0.25">
      <c r="A17" s="8">
        <v>3</v>
      </c>
      <c r="B17" s="9" t="s">
        <v>44</v>
      </c>
      <c r="C17" s="9" t="s">
        <v>97</v>
      </c>
      <c r="D17" s="10"/>
      <c r="E17" s="8" t="s">
        <v>39</v>
      </c>
      <c r="F17" s="9" t="s">
        <v>40</v>
      </c>
      <c r="G17" s="10">
        <f t="shared" si="0"/>
        <v>0</v>
      </c>
    </row>
    <row r="18" spans="1:7" s="13" customFormat="1" ht="24" customHeight="1" x14ac:dyDescent="0.25">
      <c r="A18" s="8">
        <v>4</v>
      </c>
      <c r="B18" s="9" t="s">
        <v>37</v>
      </c>
      <c r="C18" s="9" t="s">
        <v>45</v>
      </c>
      <c r="D18" s="10"/>
      <c r="E18" s="8" t="s">
        <v>39</v>
      </c>
      <c r="F18" s="9" t="s">
        <v>40</v>
      </c>
      <c r="G18" s="10">
        <f t="shared" si="0"/>
        <v>0</v>
      </c>
    </row>
    <row r="19" spans="1:7" s="13" customFormat="1" ht="24" customHeight="1" x14ac:dyDescent="0.25">
      <c r="A19" s="8">
        <v>5</v>
      </c>
      <c r="B19" s="9" t="s">
        <v>46</v>
      </c>
      <c r="C19" s="9" t="s">
        <v>47</v>
      </c>
      <c r="D19" s="10"/>
      <c r="E19" s="8" t="s">
        <v>48</v>
      </c>
      <c r="F19" s="17" t="s">
        <v>40</v>
      </c>
      <c r="G19" s="10">
        <f t="shared" si="0"/>
        <v>0</v>
      </c>
    </row>
    <row r="20" spans="1:7" s="13" customFormat="1" ht="13.15" customHeight="1" x14ac:dyDescent="0.25">
      <c r="A20" s="7"/>
      <c r="B20" s="21"/>
      <c r="C20" s="71" t="s">
        <v>73</v>
      </c>
      <c r="D20" s="71"/>
      <c r="E20" s="71"/>
      <c r="F20" s="71"/>
      <c r="G20" s="22">
        <f>SUM(G15:G19)</f>
        <v>0</v>
      </c>
    </row>
    <row r="21" spans="1:7" s="13" customFormat="1" ht="13.15" customHeight="1" x14ac:dyDescent="0.25"/>
    <row r="22" spans="1:7" s="13" customFormat="1" ht="13.15" customHeight="1" x14ac:dyDescent="0.25"/>
    <row r="23" spans="1:7" ht="2.85" customHeight="1" x14ac:dyDescent="0.25"/>
    <row r="24" spans="1:7" ht="0" hidden="1" customHeight="1" x14ac:dyDescent="0.25"/>
    <row r="25" spans="1:7" ht="17.100000000000001" customHeight="1" x14ac:dyDescent="0.25">
      <c r="A25" s="70" t="s">
        <v>49</v>
      </c>
      <c r="B25" s="73"/>
      <c r="C25" s="73"/>
      <c r="D25" s="73"/>
      <c r="E25" s="73"/>
      <c r="F25" s="73"/>
      <c r="G25" s="73"/>
    </row>
    <row r="26" spans="1:7" ht="2.85" customHeight="1" x14ac:dyDescent="0.25"/>
    <row r="27" spans="1:7" ht="11.45" customHeight="1" x14ac:dyDescent="0.25">
      <c r="A27" s="5" t="s">
        <v>31</v>
      </c>
      <c r="B27" s="6" t="s">
        <v>32</v>
      </c>
      <c r="C27" s="6" t="s">
        <v>19</v>
      </c>
      <c r="D27" s="5" t="s">
        <v>33</v>
      </c>
      <c r="E27" s="5" t="s">
        <v>34</v>
      </c>
      <c r="F27" s="6" t="s">
        <v>35</v>
      </c>
      <c r="G27" s="5" t="s">
        <v>36</v>
      </c>
    </row>
    <row r="28" spans="1:7" s="13" customFormat="1" ht="13.15" customHeight="1" x14ac:dyDescent="0.25">
      <c r="A28" s="8">
        <v>1</v>
      </c>
      <c r="B28" s="9" t="s">
        <v>50</v>
      </c>
      <c r="C28" s="9" t="s">
        <v>51</v>
      </c>
      <c r="D28" s="10"/>
      <c r="E28" s="8" t="s">
        <v>39</v>
      </c>
      <c r="F28" s="14" t="s">
        <v>40</v>
      </c>
      <c r="G28" s="10">
        <f t="shared" ref="G28:G32" si="1">D28*E28</f>
        <v>0</v>
      </c>
    </row>
    <row r="29" spans="1:7" s="13" customFormat="1" ht="13.15" customHeight="1" x14ac:dyDescent="0.25">
      <c r="A29" s="8">
        <v>2</v>
      </c>
      <c r="B29" s="9" t="s">
        <v>52</v>
      </c>
      <c r="C29" s="9" t="s">
        <v>53</v>
      </c>
      <c r="D29" s="10"/>
      <c r="E29" s="8" t="s">
        <v>48</v>
      </c>
      <c r="F29" s="9" t="s">
        <v>40</v>
      </c>
      <c r="G29" s="10">
        <f t="shared" si="1"/>
        <v>0</v>
      </c>
    </row>
    <row r="30" spans="1:7" s="13" customFormat="1" ht="13.15" customHeight="1" x14ac:dyDescent="0.25">
      <c r="A30" s="8">
        <v>3</v>
      </c>
      <c r="B30" s="9" t="s">
        <v>54</v>
      </c>
      <c r="C30" s="9" t="s">
        <v>55</v>
      </c>
      <c r="D30" s="10"/>
      <c r="E30" s="8" t="s">
        <v>48</v>
      </c>
      <c r="F30" s="9" t="s">
        <v>40</v>
      </c>
      <c r="G30" s="10">
        <f t="shared" si="1"/>
        <v>0</v>
      </c>
    </row>
    <row r="31" spans="1:7" s="13" customFormat="1" ht="13.15" customHeight="1" x14ac:dyDescent="0.25">
      <c r="A31" s="8">
        <v>4</v>
      </c>
      <c r="B31" s="9" t="s">
        <v>56</v>
      </c>
      <c r="C31" s="9" t="s">
        <v>57</v>
      </c>
      <c r="D31" s="10"/>
      <c r="E31" s="8" t="s">
        <v>48</v>
      </c>
      <c r="F31" s="9" t="s">
        <v>40</v>
      </c>
      <c r="G31" s="10">
        <f t="shared" si="1"/>
        <v>0</v>
      </c>
    </row>
    <row r="32" spans="1:7" s="13" customFormat="1" ht="13.15" customHeight="1" x14ac:dyDescent="0.25">
      <c r="A32" s="8">
        <v>5</v>
      </c>
      <c r="B32" s="9" t="s">
        <v>58</v>
      </c>
      <c r="C32" s="9" t="s">
        <v>59</v>
      </c>
      <c r="D32" s="10"/>
      <c r="E32" s="8" t="s">
        <v>48</v>
      </c>
      <c r="F32" s="17" t="s">
        <v>40</v>
      </c>
      <c r="G32" s="10">
        <f t="shared" si="1"/>
        <v>0</v>
      </c>
    </row>
    <row r="33" spans="1:7" s="13" customFormat="1" ht="13.15" customHeight="1" x14ac:dyDescent="0.25">
      <c r="A33" s="7"/>
      <c r="B33" s="21"/>
      <c r="C33" s="71" t="s">
        <v>74</v>
      </c>
      <c r="D33" s="71"/>
      <c r="E33" s="71"/>
      <c r="F33" s="71"/>
      <c r="G33" s="22">
        <f>SUM(G28:G32)</f>
        <v>0</v>
      </c>
    </row>
    <row r="34" spans="1:7" s="13" customFormat="1" ht="13.15" customHeight="1" x14ac:dyDescent="0.25"/>
    <row r="35" spans="1:7" s="13" customFormat="1" ht="13.15" customHeight="1" x14ac:dyDescent="0.25"/>
    <row r="36" spans="1:7" ht="2.85" customHeight="1" x14ac:dyDescent="0.25"/>
    <row r="37" spans="1:7" ht="0" hidden="1" customHeight="1" x14ac:dyDescent="0.25"/>
    <row r="38" spans="1:7" ht="17.100000000000001" customHeight="1" x14ac:dyDescent="0.25">
      <c r="A38" s="70" t="s">
        <v>60</v>
      </c>
      <c r="B38" s="73"/>
      <c r="C38" s="73"/>
      <c r="D38" s="73"/>
      <c r="E38" s="73"/>
      <c r="F38" s="73"/>
      <c r="G38" s="73"/>
    </row>
    <row r="39" spans="1:7" ht="2.85" customHeight="1" x14ac:dyDescent="0.25"/>
    <row r="40" spans="1:7" ht="11.45" customHeight="1" x14ac:dyDescent="0.25">
      <c r="A40" s="5" t="s">
        <v>31</v>
      </c>
      <c r="B40" s="6" t="s">
        <v>32</v>
      </c>
      <c r="C40" s="6" t="s">
        <v>19</v>
      </c>
      <c r="D40" s="5" t="s">
        <v>33</v>
      </c>
      <c r="E40" s="5" t="s">
        <v>34</v>
      </c>
      <c r="F40" s="6" t="s">
        <v>35</v>
      </c>
      <c r="G40" s="5" t="s">
        <v>36</v>
      </c>
    </row>
    <row r="41" spans="1:7" s="13" customFormat="1" ht="13.15" customHeight="1" x14ac:dyDescent="0.25">
      <c r="A41" s="8">
        <v>1</v>
      </c>
      <c r="B41" s="9" t="s">
        <v>61</v>
      </c>
      <c r="C41" s="9" t="s">
        <v>96</v>
      </c>
      <c r="D41" s="10"/>
      <c r="E41" s="10">
        <v>6</v>
      </c>
      <c r="F41" s="9" t="s">
        <v>40</v>
      </c>
      <c r="G41" s="10">
        <f t="shared" ref="G41:G45" si="2">D41*E41</f>
        <v>0</v>
      </c>
    </row>
    <row r="42" spans="1:7" s="13" customFormat="1" ht="36" customHeight="1" x14ac:dyDescent="0.25">
      <c r="A42" s="8">
        <v>2</v>
      </c>
      <c r="B42" s="9" t="s">
        <v>62</v>
      </c>
      <c r="C42" s="9" t="s">
        <v>63</v>
      </c>
      <c r="D42" s="10"/>
      <c r="E42" s="10">
        <v>2</v>
      </c>
      <c r="F42" s="9" t="s">
        <v>40</v>
      </c>
      <c r="G42" s="10">
        <f t="shared" si="2"/>
        <v>0</v>
      </c>
    </row>
    <row r="43" spans="1:7" s="13" customFormat="1" ht="36" customHeight="1" x14ac:dyDescent="0.25">
      <c r="A43" s="8">
        <v>3</v>
      </c>
      <c r="B43" s="9" t="s">
        <v>64</v>
      </c>
      <c r="C43" s="9" t="s">
        <v>65</v>
      </c>
      <c r="D43" s="10"/>
      <c r="E43" s="10">
        <v>1</v>
      </c>
      <c r="F43" s="9" t="s">
        <v>40</v>
      </c>
      <c r="G43" s="10">
        <f t="shared" si="2"/>
        <v>0</v>
      </c>
    </row>
    <row r="44" spans="1:7" s="13" customFormat="1" ht="36" customHeight="1" x14ac:dyDescent="0.25">
      <c r="A44" s="8">
        <v>4</v>
      </c>
      <c r="B44" s="9" t="s">
        <v>66</v>
      </c>
      <c r="C44" s="9" t="s">
        <v>67</v>
      </c>
      <c r="D44" s="10"/>
      <c r="E44" s="10">
        <v>1</v>
      </c>
      <c r="F44" s="9" t="s">
        <v>40</v>
      </c>
      <c r="G44" s="10">
        <f t="shared" si="2"/>
        <v>0</v>
      </c>
    </row>
    <row r="45" spans="1:7" s="13" customFormat="1" ht="36" customHeight="1" x14ac:dyDescent="0.25">
      <c r="A45" s="8">
        <v>5</v>
      </c>
      <c r="B45" s="9" t="s">
        <v>68</v>
      </c>
      <c r="C45" s="9" t="s">
        <v>69</v>
      </c>
      <c r="D45" s="10"/>
      <c r="E45" s="10">
        <v>2</v>
      </c>
      <c r="F45" s="9" t="s">
        <v>40</v>
      </c>
      <c r="G45" s="10">
        <f t="shared" si="2"/>
        <v>0</v>
      </c>
    </row>
    <row r="46" spans="1:7" s="13" customFormat="1" ht="13.15" customHeight="1" x14ac:dyDescent="0.25">
      <c r="A46" s="7"/>
      <c r="B46" s="21"/>
      <c r="C46" s="71" t="s">
        <v>75</v>
      </c>
      <c r="D46" s="71"/>
      <c r="E46" s="71"/>
      <c r="F46" s="71"/>
      <c r="G46" s="22">
        <f>SUM(G41:G45)</f>
        <v>0</v>
      </c>
    </row>
    <row r="47" spans="1:7" s="13" customFormat="1" ht="13.15" customHeight="1" x14ac:dyDescent="0.25"/>
    <row r="48" spans="1:7" s="13" customFormat="1" ht="13.15" customHeight="1" x14ac:dyDescent="0.25"/>
    <row r="49" s="13" customFormat="1" ht="13.15" customHeight="1" x14ac:dyDescent="0.25"/>
  </sheetData>
  <mergeCells count="11">
    <mergeCell ref="C46:F46"/>
    <mergeCell ref="A38:G38"/>
    <mergeCell ref="C33:F33"/>
    <mergeCell ref="A25:G25"/>
    <mergeCell ref="C20:F20"/>
    <mergeCell ref="C13:F13"/>
    <mergeCell ref="A6:G6"/>
    <mergeCell ref="A9:G9"/>
    <mergeCell ref="A1:G1"/>
    <mergeCell ref="A2:G2"/>
    <mergeCell ref="A3:G3"/>
  </mergeCells>
  <pageMargins left="0" right="0" top="0" bottom="0" header="0" footer="0"/>
  <pageSetup paperSize="9" orientation="portrait" horizontalDpi="300" verticalDpi="300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 všech ceníků</vt:lpstr>
      <vt:lpstr>'Položky všech ceníků'!Názvy_tisku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Lukáš Jirásek</cp:lastModifiedBy>
  <cp:lastPrinted>2024-02-04T15:44:39Z</cp:lastPrinted>
  <dcterms:created xsi:type="dcterms:W3CDTF">2024-02-04T15:18:30Z</dcterms:created>
  <dcterms:modified xsi:type="dcterms:W3CDTF">2024-02-05T07:10:17Z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